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fig9.c" sheetId="1" r:id="rId1"/>
  </sheets>
  <calcPr calcId="144525"/>
</workbook>
</file>

<file path=xl/calcChain.xml><?xml version="1.0" encoding="utf-8"?>
<calcChain xmlns="http://schemas.openxmlformats.org/spreadsheetml/2006/main">
  <c r="K23" i="1" l="1"/>
  <c r="K35" i="1"/>
  <c r="L35" i="1"/>
  <c r="L69" i="1" l="1"/>
  <c r="K69" i="1"/>
  <c r="K57" i="1"/>
  <c r="J69" i="1"/>
  <c r="J57" i="1"/>
  <c r="J47" i="1"/>
  <c r="J35" i="1"/>
  <c r="J23" i="1"/>
  <c r="J13" i="1"/>
  <c r="H69" i="1"/>
  <c r="H57" i="1"/>
  <c r="I69" i="1"/>
  <c r="I57" i="1"/>
  <c r="I47" i="1"/>
  <c r="I35" i="1"/>
  <c r="I23" i="1"/>
  <c r="I13" i="1"/>
  <c r="H35" i="1"/>
  <c r="H23" i="1"/>
  <c r="G35" i="1"/>
  <c r="G23" i="1"/>
  <c r="G13" i="1"/>
  <c r="D37" i="1"/>
  <c r="F37" i="1"/>
  <c r="D67" i="1"/>
  <c r="F67" i="1" s="1"/>
  <c r="D23" i="1"/>
  <c r="D69" i="1" l="1"/>
  <c r="F69" i="1" s="1"/>
  <c r="D57" i="1"/>
  <c r="F57" i="1" s="1"/>
  <c r="D55" i="1"/>
  <c r="F55" i="1" s="1"/>
  <c r="D53" i="1"/>
  <c r="F53" i="1" s="1"/>
  <c r="D51" i="1"/>
  <c r="F51" i="1" s="1"/>
  <c r="D47" i="1"/>
  <c r="F47" i="1" s="1"/>
  <c r="D45" i="1"/>
  <c r="F45" i="1" s="1"/>
  <c r="D35" i="1"/>
  <c r="F35" i="1" s="1"/>
  <c r="D33" i="1"/>
  <c r="F33" i="1" s="1"/>
  <c r="F23" i="1"/>
  <c r="D21" i="1"/>
  <c r="F21" i="1" s="1"/>
  <c r="D19" i="1"/>
  <c r="F19" i="1" s="1"/>
  <c r="D13" i="1"/>
  <c r="F13" i="1" s="1"/>
  <c r="D11" i="1"/>
  <c r="F11" i="1" s="1"/>
  <c r="D9" i="1"/>
  <c r="F9" i="1" s="1"/>
  <c r="D65" i="1"/>
  <c r="F65" i="1" s="1"/>
  <c r="D63" i="1"/>
  <c r="F63" i="1" s="1"/>
  <c r="D61" i="1"/>
  <c r="F61" i="1" s="1"/>
  <c r="D59" i="1"/>
  <c r="F59" i="1" s="1"/>
  <c r="D49" i="1"/>
  <c r="F49" i="1" s="1"/>
  <c r="D43" i="1"/>
  <c r="F43" i="1" s="1"/>
  <c r="D41" i="1"/>
  <c r="F41" i="1" s="1"/>
  <c r="D39" i="1"/>
  <c r="F39" i="1" s="1"/>
  <c r="D31" i="1"/>
  <c r="F31" i="1" s="1"/>
  <c r="D29" i="1"/>
  <c r="F29" i="1" s="1"/>
  <c r="D27" i="1"/>
  <c r="F27" i="1" s="1"/>
  <c r="D25" i="1"/>
  <c r="F25" i="1" s="1"/>
  <c r="D17" i="1"/>
  <c r="F17" i="1" s="1"/>
  <c r="D15" i="1"/>
  <c r="F15" i="1" s="1"/>
  <c r="D7" i="1"/>
  <c r="F7" i="1" s="1"/>
  <c r="D5" i="1"/>
  <c r="F5" i="1" s="1"/>
  <c r="D3" i="1"/>
  <c r="F3" i="1" s="1"/>
  <c r="G47" i="1" l="1"/>
  <c r="G57" i="1"/>
  <c r="G69" i="1"/>
</calcChain>
</file>

<file path=xl/sharedStrings.xml><?xml version="1.0" encoding="utf-8"?>
<sst xmlns="http://schemas.openxmlformats.org/spreadsheetml/2006/main" count="25" uniqueCount="20">
  <si>
    <t>Con</t>
    <phoneticPr fontId="2" type="noConversion"/>
  </si>
  <si>
    <t>Dex</t>
    <phoneticPr fontId="2" type="noConversion"/>
  </si>
  <si>
    <t>D+Val</t>
    <phoneticPr fontId="2" type="noConversion"/>
  </si>
  <si>
    <t>Con</t>
    <phoneticPr fontId="2" type="noConversion"/>
  </si>
  <si>
    <t>Dex</t>
    <phoneticPr fontId="2" type="noConversion"/>
  </si>
  <si>
    <t>D+Val</t>
    <phoneticPr fontId="2" type="noConversion"/>
  </si>
  <si>
    <t>Atrogin</t>
    <phoneticPr fontId="2" type="noConversion"/>
  </si>
  <si>
    <t xml:space="preserve"> </t>
    <phoneticPr fontId="1" type="noConversion"/>
  </si>
  <si>
    <t>CT value</t>
    <phoneticPr fontId="1" type="noConversion"/>
  </si>
  <si>
    <t>Con</t>
    <phoneticPr fontId="1" type="noConversion"/>
  </si>
  <si>
    <t>Dex</t>
    <phoneticPr fontId="1" type="noConversion"/>
  </si>
  <si>
    <t>SE</t>
    <phoneticPr fontId="1" type="noConversion"/>
  </si>
  <si>
    <t>Dex+Val</t>
    <phoneticPr fontId="1" type="noConversion"/>
  </si>
  <si>
    <t>errorbar</t>
    <phoneticPr fontId="1" type="noConversion"/>
  </si>
  <si>
    <t>test</t>
    <phoneticPr fontId="1" type="noConversion"/>
  </si>
  <si>
    <t>MuRF-1</t>
    <phoneticPr fontId="1" type="noConversion"/>
  </si>
  <si>
    <t>Atrogin-1</t>
    <phoneticPr fontId="1" type="noConversion"/>
  </si>
  <si>
    <t>fold</t>
    <phoneticPr fontId="1" type="noConversion"/>
  </si>
  <si>
    <t>average</t>
    <phoneticPr fontId="1" type="noConversion"/>
  </si>
  <si>
    <t>ΔΔCT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</si>
</sst>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sz val="9"/>
      <name val="宋体"/>
      <family val="3"/>
      <charset val="134"/>
    </font>
  </fonts>
  <fills count="4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2" borderId="0" xfId="0" applyFill="1"/>
    <xf numFmtId="0" fontId="0" fillId="3" borderId="0" xfId="0" applyFill="1"/>
    <xf numFmtId="0" fontId="0" fillId="2" borderId="0" xfId="0" applyFill="1" applyAlignment="1">
      <alignment horizontal="center" vertical="center"/>
    </xf>
    <xf numFmtId="0" fontId="0" fillId="3" borderId="0" xfId="0" applyFill="1" applyAlignment="1">
      <alignment horizontal="center" vertical="center"/>
    </xf>
    <xf numFmtId="0" fontId="0" fillId="0" borderId="0" xfId="0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Medium9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'fig9.c'!$M$11</c:f>
              <c:strCache>
                <c:ptCount val="1"/>
                <c:pt idx="0">
                  <c:v>Con</c:v>
                </c:pt>
              </c:strCache>
            </c:strRef>
          </c:tx>
          <c:spPr>
            <a:solidFill>
              <a:srgbClr val="0000FF"/>
            </a:solidFill>
          </c:spPr>
          <c:invertIfNegative val="0"/>
          <c:errBars>
            <c:errBarType val="plus"/>
            <c:errValType val="cust"/>
            <c:noEndCap val="0"/>
            <c:plus>
              <c:numRef>
                <c:f>'fig9.c'!$N$14:$O$14</c:f>
                <c:numCache>
                  <c:formatCode>General</c:formatCode>
                  <c:ptCount val="2"/>
                  <c:pt idx="0">
                    <c:v>4.2033607532539159E-2</c:v>
                  </c:pt>
                  <c:pt idx="1">
                    <c:v>0.13599747129691411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ln w="12700">
                <a:solidFill>
                  <a:schemeClr val="tx1"/>
                </a:solidFill>
              </a:ln>
            </c:spPr>
          </c:errBars>
          <c:cat>
            <c:strRef>
              <c:f>'fig9.c'!$N$10:$O$10</c:f>
              <c:strCache>
                <c:ptCount val="2"/>
                <c:pt idx="0">
                  <c:v>MuRF-1</c:v>
                </c:pt>
                <c:pt idx="1">
                  <c:v>Atrogin-1</c:v>
                </c:pt>
              </c:strCache>
            </c:strRef>
          </c:cat>
          <c:val>
            <c:numRef>
              <c:f>'fig9.c'!$N$11:$O$11</c:f>
              <c:numCache>
                <c:formatCode>General</c:formatCode>
                <c:ptCount val="2"/>
                <c:pt idx="0">
                  <c:v>1</c:v>
                </c:pt>
                <c:pt idx="1">
                  <c:v>1</c:v>
                </c:pt>
              </c:numCache>
            </c:numRef>
          </c:val>
        </c:ser>
        <c:ser>
          <c:idx val="1"/>
          <c:order val="1"/>
          <c:tx>
            <c:strRef>
              <c:f>'fig9.c'!$M$12</c:f>
              <c:strCache>
                <c:ptCount val="1"/>
                <c:pt idx="0">
                  <c:v>Dex</c:v>
                </c:pt>
              </c:strCache>
            </c:strRef>
          </c:tx>
          <c:spPr>
            <a:solidFill>
              <a:srgbClr val="00B050"/>
            </a:solidFill>
          </c:spPr>
          <c:invertIfNegative val="0"/>
          <c:errBars>
            <c:errBarType val="plus"/>
            <c:errValType val="cust"/>
            <c:noEndCap val="0"/>
            <c:plus>
              <c:numRef>
                <c:f>'fig9.c'!$N$15:$O$15</c:f>
                <c:numCache>
                  <c:formatCode>General</c:formatCode>
                  <c:ptCount val="2"/>
                  <c:pt idx="0">
                    <c:v>0.35943491266047239</c:v>
                  </c:pt>
                  <c:pt idx="1">
                    <c:v>0.29634684177616255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ln w="12700">
                <a:solidFill>
                  <a:schemeClr val="tx1"/>
                </a:solidFill>
              </a:ln>
            </c:spPr>
          </c:errBars>
          <c:cat>
            <c:strRef>
              <c:f>'fig9.c'!$N$10:$O$10</c:f>
              <c:strCache>
                <c:ptCount val="2"/>
                <c:pt idx="0">
                  <c:v>MuRF-1</c:v>
                </c:pt>
                <c:pt idx="1">
                  <c:v>Atrogin-1</c:v>
                </c:pt>
              </c:strCache>
            </c:strRef>
          </c:cat>
          <c:val>
            <c:numRef>
              <c:f>'fig9.c'!$N$12:$O$12</c:f>
              <c:numCache>
                <c:formatCode>General</c:formatCode>
                <c:ptCount val="2"/>
                <c:pt idx="0">
                  <c:v>6.1784038372659014</c:v>
                </c:pt>
                <c:pt idx="1">
                  <c:v>11.247892549968366</c:v>
                </c:pt>
              </c:numCache>
            </c:numRef>
          </c:val>
        </c:ser>
        <c:ser>
          <c:idx val="2"/>
          <c:order val="2"/>
          <c:tx>
            <c:strRef>
              <c:f>'fig9.c'!$M$13</c:f>
              <c:strCache>
                <c:ptCount val="1"/>
                <c:pt idx="0">
                  <c:v>Dex+Val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errBars>
            <c:errBarType val="plus"/>
            <c:errValType val="cust"/>
            <c:noEndCap val="0"/>
            <c:plus>
              <c:numRef>
                <c:f>'fig9.c'!$N$16:$O$16</c:f>
                <c:numCache>
                  <c:formatCode>General</c:formatCode>
                  <c:ptCount val="2"/>
                  <c:pt idx="0">
                    <c:v>0.21721859972022706</c:v>
                  </c:pt>
                  <c:pt idx="1">
                    <c:v>0.29270234822261831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ln w="12700">
                <a:solidFill>
                  <a:schemeClr val="tx1"/>
                </a:solidFill>
              </a:ln>
            </c:spPr>
          </c:errBars>
          <c:cat>
            <c:strRef>
              <c:f>'fig9.c'!$N$10:$O$10</c:f>
              <c:strCache>
                <c:ptCount val="2"/>
                <c:pt idx="0">
                  <c:v>MuRF-1</c:v>
                </c:pt>
                <c:pt idx="1">
                  <c:v>Atrogin-1</c:v>
                </c:pt>
              </c:strCache>
            </c:strRef>
          </c:cat>
          <c:val>
            <c:numRef>
              <c:f>'fig9.c'!$N$13:$O$13</c:f>
              <c:numCache>
                <c:formatCode>General</c:formatCode>
                <c:ptCount val="2"/>
                <c:pt idx="0">
                  <c:v>1.4498478732522928</c:v>
                </c:pt>
                <c:pt idx="1">
                  <c:v>2.4406590498467011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3915392"/>
        <c:axId val="133916928"/>
      </c:barChart>
      <c:catAx>
        <c:axId val="133915392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ln w="15875">
            <a:solidFill>
              <a:schemeClr val="tx1"/>
            </a:solidFill>
          </a:ln>
        </c:spPr>
        <c:txPr>
          <a:bodyPr/>
          <a:lstStyle/>
          <a:p>
            <a:pPr>
              <a:defRPr sz="1100">
                <a:latin typeface="Arial" pitchFamily="34" charset="0"/>
                <a:cs typeface="Arial" pitchFamily="34" charset="0"/>
              </a:defRPr>
            </a:pPr>
            <a:endParaRPr lang="zh-CN"/>
          </a:p>
        </c:txPr>
        <c:crossAx val="133916928"/>
        <c:crosses val="autoZero"/>
        <c:auto val="1"/>
        <c:lblAlgn val="ctr"/>
        <c:lblOffset val="100"/>
        <c:noMultiLvlLbl val="0"/>
      </c:catAx>
      <c:valAx>
        <c:axId val="133916928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 altLang="zh-CN" sz="1050" b="0" i="0" baseline="0">
                    <a:effectLst/>
                    <a:latin typeface="Arial" pitchFamily="34" charset="0"/>
                    <a:cs typeface="Arial" pitchFamily="34" charset="0"/>
                  </a:rPr>
                  <a:t>Relative mRNA expression level</a:t>
                </a:r>
                <a:endParaRPr lang="zh-CN" altLang="zh-CN" sz="500">
                  <a:effectLst/>
                  <a:latin typeface="Arial" pitchFamily="34" charset="0"/>
                  <a:cs typeface="Arial" pitchFamily="34" charset="0"/>
                </a:endParaRP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spPr>
          <a:ln w="15875">
            <a:solidFill>
              <a:schemeClr val="tx1"/>
            </a:solidFill>
          </a:ln>
        </c:spPr>
        <c:txPr>
          <a:bodyPr/>
          <a:lstStyle/>
          <a:p>
            <a:pPr>
              <a:defRPr sz="1100">
                <a:latin typeface="Arial" pitchFamily="34" charset="0"/>
                <a:cs typeface="Arial" pitchFamily="34" charset="0"/>
              </a:defRPr>
            </a:pPr>
            <a:endParaRPr lang="zh-CN"/>
          </a:p>
        </c:txPr>
        <c:crossAx val="13391539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75783442694663172"/>
          <c:y val="2.7201808107319928E-2"/>
          <c:w val="0.20904646227732171"/>
          <c:h val="0.3085692046451019"/>
        </c:manualLayout>
      </c:layout>
      <c:overlay val="0"/>
      <c:txPr>
        <a:bodyPr/>
        <a:lstStyle/>
        <a:p>
          <a:pPr>
            <a:defRPr sz="1100">
              <a:latin typeface="Arial" pitchFamily="34" charset="0"/>
              <a:cs typeface="Arial" pitchFamily="34" charset="0"/>
            </a:defRPr>
          </a:pPr>
          <a:endParaRPr lang="zh-CN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447675</xdr:colOff>
      <xdr:row>18</xdr:row>
      <xdr:rowOff>114299</xdr:rowOff>
    </xdr:from>
    <xdr:to>
      <xdr:col>17</xdr:col>
      <xdr:colOff>600075</xdr:colOff>
      <xdr:row>31</xdr:row>
      <xdr:rowOff>128586</xdr:rowOff>
    </xdr:to>
    <xdr:graphicFrame macro="">
      <xdr:nvGraphicFramePr>
        <xdr:cNvPr id="6" name="图表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9"/>
  <sheetViews>
    <sheetView tabSelected="1" topLeftCell="A28" workbookViewId="0">
      <selection activeCell="L69" sqref="L69"/>
    </sheetView>
  </sheetViews>
  <sheetFormatPr defaultRowHeight="13.5" x14ac:dyDescent="0.15"/>
  <sheetData>
    <row r="1" spans="1:15" x14ac:dyDescent="0.15">
      <c r="C1" t="s">
        <v>8</v>
      </c>
      <c r="F1" t="s">
        <v>19</v>
      </c>
      <c r="G1" t="s">
        <v>18</v>
      </c>
      <c r="H1" t="s">
        <v>17</v>
      </c>
      <c r="I1" t="s">
        <v>11</v>
      </c>
      <c r="J1" t="s">
        <v>13</v>
      </c>
      <c r="K1" t="s">
        <v>14</v>
      </c>
      <c r="L1" t="s">
        <v>14</v>
      </c>
    </row>
    <row r="2" spans="1:15" x14ac:dyDescent="0.15">
      <c r="A2" s="1" t="s">
        <v>15</v>
      </c>
      <c r="B2" s="3" t="s">
        <v>0</v>
      </c>
      <c r="C2" s="1">
        <v>23.98</v>
      </c>
      <c r="D2" s="1"/>
      <c r="E2" s="1"/>
      <c r="F2" s="1"/>
      <c r="G2" s="1"/>
      <c r="H2" s="1"/>
      <c r="I2" s="1"/>
      <c r="J2" s="1"/>
      <c r="K2" s="1"/>
    </row>
    <row r="3" spans="1:15" x14ac:dyDescent="0.15">
      <c r="A3" s="1"/>
      <c r="B3" s="3"/>
      <c r="C3" s="1">
        <v>24.02</v>
      </c>
      <c r="D3" s="1">
        <f>AVERAGE(C2:C3)</f>
        <v>24</v>
      </c>
      <c r="E3" s="1">
        <v>22.8</v>
      </c>
      <c r="F3" s="1">
        <f>(1/2^D3)/(1/2^E3)</f>
        <v>0.43527528164806223</v>
      </c>
      <c r="G3" s="1"/>
      <c r="H3" s="1"/>
      <c r="I3" s="1"/>
      <c r="J3" s="1"/>
      <c r="K3" s="1"/>
    </row>
    <row r="4" spans="1:15" x14ac:dyDescent="0.15">
      <c r="A4" s="1"/>
      <c r="B4" s="3"/>
      <c r="C4" s="1">
        <v>23.53</v>
      </c>
      <c r="D4" s="1"/>
      <c r="E4" s="1"/>
      <c r="F4" s="1"/>
      <c r="G4" s="1"/>
      <c r="H4" s="1"/>
      <c r="I4" s="1"/>
      <c r="J4" s="1"/>
      <c r="K4" s="1"/>
    </row>
    <row r="5" spans="1:15" x14ac:dyDescent="0.15">
      <c r="A5" s="1"/>
      <c r="B5" s="3"/>
      <c r="C5" s="1">
        <v>23.53</v>
      </c>
      <c r="D5" s="1">
        <f>AVERAGE(C4:C5)</f>
        <v>23.53</v>
      </c>
      <c r="E5" s="1">
        <v>22.14</v>
      </c>
      <c r="F5" s="1">
        <f>(1/2^D5)/(1/2^E5)</f>
        <v>0.38156480224013944</v>
      </c>
      <c r="G5" s="1"/>
      <c r="H5" s="1"/>
      <c r="I5" s="1"/>
      <c r="J5" s="1"/>
      <c r="K5" s="1"/>
    </row>
    <row r="6" spans="1:15" x14ac:dyDescent="0.15">
      <c r="A6" s="1"/>
      <c r="B6" s="3"/>
      <c r="C6" s="1">
        <v>22.85</v>
      </c>
      <c r="D6" s="1"/>
      <c r="E6" s="1"/>
      <c r="F6" s="1"/>
      <c r="G6" s="1"/>
      <c r="H6" s="1"/>
      <c r="I6" s="1"/>
      <c r="J6" s="1"/>
      <c r="K6" s="1"/>
    </row>
    <row r="7" spans="1:15" x14ac:dyDescent="0.15">
      <c r="A7" s="1"/>
      <c r="B7" s="3"/>
      <c r="C7" s="1">
        <v>23.22</v>
      </c>
      <c r="D7" s="1">
        <f>AVERAGE(C6:C7)</f>
        <v>23.035</v>
      </c>
      <c r="E7" s="1">
        <v>21.71</v>
      </c>
      <c r="F7" s="1">
        <f>(1/2^D7)/(1/2^E7)</f>
        <v>0.39914919317832548</v>
      </c>
      <c r="G7" s="1"/>
      <c r="H7" s="1"/>
      <c r="I7" s="1"/>
      <c r="J7" s="1"/>
      <c r="K7" s="1"/>
    </row>
    <row r="8" spans="1:15" x14ac:dyDescent="0.15">
      <c r="A8" s="1"/>
      <c r="B8" s="3"/>
      <c r="C8" s="1">
        <v>23.63</v>
      </c>
      <c r="D8" s="1"/>
      <c r="E8" s="1"/>
      <c r="F8" s="1"/>
      <c r="G8" s="1"/>
      <c r="H8" s="1"/>
      <c r="I8" s="1"/>
      <c r="J8" s="1"/>
      <c r="K8" s="1"/>
    </row>
    <row r="9" spans="1:15" x14ac:dyDescent="0.15">
      <c r="A9" s="1"/>
      <c r="B9" s="3"/>
      <c r="C9" s="1">
        <v>23.52</v>
      </c>
      <c r="D9" s="1">
        <f>AVERAGE(C8:C9)</f>
        <v>23.574999999999999</v>
      </c>
      <c r="E9" s="1">
        <v>22.37</v>
      </c>
      <c r="F9" s="1">
        <f>(1/2^D9)/(1/2^E9)</f>
        <v>0.43376934357603442</v>
      </c>
      <c r="G9" s="1"/>
      <c r="H9" s="1"/>
      <c r="I9" s="1"/>
      <c r="J9" s="1"/>
      <c r="K9" s="1"/>
    </row>
    <row r="10" spans="1:15" x14ac:dyDescent="0.15">
      <c r="A10" s="1"/>
      <c r="B10" s="3"/>
      <c r="C10" s="1">
        <v>23.31</v>
      </c>
      <c r="D10" s="1"/>
      <c r="E10" s="1"/>
      <c r="F10" s="1"/>
      <c r="G10" s="1"/>
      <c r="H10" s="1"/>
      <c r="I10" s="1"/>
      <c r="J10" s="1"/>
      <c r="K10" s="1"/>
      <c r="M10" s="2"/>
      <c r="N10" s="2" t="s">
        <v>15</v>
      </c>
      <c r="O10" s="2" t="s">
        <v>16</v>
      </c>
    </row>
    <row r="11" spans="1:15" x14ac:dyDescent="0.15">
      <c r="A11" s="1"/>
      <c r="B11" s="3"/>
      <c r="C11" s="1">
        <v>23.26</v>
      </c>
      <c r="D11" s="1">
        <f>AVERAGE(C10:C11)</f>
        <v>23.285</v>
      </c>
      <c r="E11" s="1">
        <v>21.82</v>
      </c>
      <c r="F11" s="1">
        <f>(1/2^D11)/(1/2^E11)</f>
        <v>0.36223553863871882</v>
      </c>
      <c r="G11" s="1"/>
      <c r="H11" s="1"/>
      <c r="I11" s="1"/>
      <c r="J11" s="1"/>
      <c r="K11" s="1"/>
      <c r="M11" s="2" t="s">
        <v>9</v>
      </c>
      <c r="N11" s="2">
        <v>1</v>
      </c>
      <c r="O11" s="2">
        <v>1</v>
      </c>
    </row>
    <row r="12" spans="1:15" x14ac:dyDescent="0.15">
      <c r="A12" s="1"/>
      <c r="B12" s="3"/>
      <c r="C12" s="1">
        <v>23.17</v>
      </c>
      <c r="D12" s="1"/>
      <c r="E12" s="1"/>
      <c r="F12" s="1"/>
      <c r="G12" s="1"/>
      <c r="H12" s="1"/>
      <c r="I12" s="1"/>
      <c r="J12" s="1"/>
      <c r="K12" s="1"/>
      <c r="M12" s="2" t="s">
        <v>10</v>
      </c>
      <c r="N12" s="2">
        <v>6.1784038372659014</v>
      </c>
      <c r="O12" s="2">
        <v>11.247892549968366</v>
      </c>
    </row>
    <row r="13" spans="1:15" x14ac:dyDescent="0.15">
      <c r="A13" s="1"/>
      <c r="B13" s="3"/>
      <c r="C13" s="1">
        <v>23.42</v>
      </c>
      <c r="D13" s="1">
        <f>AVERAGE(C12:C13)</f>
        <v>23.295000000000002</v>
      </c>
      <c r="E13" s="1">
        <v>21.71</v>
      </c>
      <c r="F13" s="1">
        <f>(1/2^D13)/(1/2^E13)</f>
        <v>0.33332466927279897</v>
      </c>
      <c r="G13" s="1">
        <f>AVERAGE(F2:F13)</f>
        <v>0.39088647142567989</v>
      </c>
      <c r="H13" s="1">
        <v>1</v>
      </c>
      <c r="I13" s="1">
        <f>STDEV(F2:F13)/SQRT(6)</f>
        <v>1.6430368529686112E-2</v>
      </c>
      <c r="J13" s="1">
        <f>I13/G13</f>
        <v>4.2033607532539159E-2</v>
      </c>
      <c r="K13" s="1"/>
      <c r="M13" s="2" t="s">
        <v>12</v>
      </c>
      <c r="N13" s="2">
        <v>1.4498478732522928</v>
      </c>
      <c r="O13" s="2">
        <v>2.4406590498467011</v>
      </c>
    </row>
    <row r="14" spans="1:15" x14ac:dyDescent="0.15">
      <c r="B14" s="5" t="s">
        <v>1</v>
      </c>
      <c r="C14">
        <v>23</v>
      </c>
      <c r="M14" s="2" t="s">
        <v>13</v>
      </c>
      <c r="N14" s="2">
        <v>4.2033607532539159E-2</v>
      </c>
      <c r="O14" s="2">
        <v>0.13599747129691411</v>
      </c>
    </row>
    <row r="15" spans="1:15" x14ac:dyDescent="0.15">
      <c r="B15" s="5"/>
      <c r="C15">
        <v>22.99</v>
      </c>
      <c r="D15">
        <f>AVERAGE(C14:C15)</f>
        <v>22.994999999999997</v>
      </c>
      <c r="E15">
        <v>22.76</v>
      </c>
      <c r="F15">
        <f>(1/2^D15)/(1/2^E15)</f>
        <v>0.8496849991386527</v>
      </c>
      <c r="M15" s="2" t="s">
        <v>13</v>
      </c>
      <c r="N15" s="2">
        <v>0.35943491266047239</v>
      </c>
      <c r="O15" s="2">
        <v>0.29634684177616255</v>
      </c>
    </row>
    <row r="16" spans="1:15" x14ac:dyDescent="0.15">
      <c r="B16" s="5"/>
      <c r="C16">
        <v>21.94</v>
      </c>
      <c r="M16" s="2" t="s">
        <v>13</v>
      </c>
      <c r="N16" s="2">
        <v>0.21721859972022706</v>
      </c>
      <c r="O16" s="2">
        <v>0.29270234822261831</v>
      </c>
    </row>
    <row r="17" spans="1:11" x14ac:dyDescent="0.15">
      <c r="B17" s="5"/>
      <c r="C17">
        <v>21.8</v>
      </c>
      <c r="D17">
        <f>AVERAGE(C16:C17)</f>
        <v>21.87</v>
      </c>
      <c r="E17">
        <v>22.48</v>
      </c>
      <c r="F17">
        <f>(1/2^D17)/(1/2^E17)</f>
        <v>1.5262592089605611</v>
      </c>
    </row>
    <row r="18" spans="1:11" x14ac:dyDescent="0.15">
      <c r="B18" s="5"/>
      <c r="C18">
        <v>22.69</v>
      </c>
    </row>
    <row r="19" spans="1:11" x14ac:dyDescent="0.15">
      <c r="B19" s="5"/>
      <c r="C19">
        <v>22.03</v>
      </c>
      <c r="D19">
        <f>AVERAGE(C18:C19)</f>
        <v>22.36</v>
      </c>
      <c r="E19">
        <v>22.75</v>
      </c>
      <c r="F19">
        <f>(1/2^D19)/(1/2^E19)</f>
        <v>1.310393403858364</v>
      </c>
    </row>
    <row r="20" spans="1:11" x14ac:dyDescent="0.15">
      <c r="B20" s="5"/>
      <c r="C20">
        <v>20.32</v>
      </c>
    </row>
    <row r="21" spans="1:11" x14ac:dyDescent="0.15">
      <c r="B21" s="5"/>
      <c r="C21">
        <v>20.239999999999998</v>
      </c>
      <c r="D21">
        <f>AVERAGE(C20:C21)</f>
        <v>20.28</v>
      </c>
      <c r="E21">
        <v>21.73</v>
      </c>
      <c r="F21">
        <f>(1/2^D21)/(1/2^E21)</f>
        <v>2.7320805135087882</v>
      </c>
    </row>
    <row r="22" spans="1:11" x14ac:dyDescent="0.15">
      <c r="B22" s="5"/>
      <c r="C22">
        <v>18.82</v>
      </c>
    </row>
    <row r="23" spans="1:11" x14ac:dyDescent="0.15">
      <c r="B23" s="5"/>
      <c r="C23">
        <v>19</v>
      </c>
      <c r="D23">
        <f>AVERAGE(C22:C23)</f>
        <v>18.91</v>
      </c>
      <c r="E23">
        <v>21.41</v>
      </c>
      <c r="F23">
        <f>(1/2^D23)/(1/2^E23)</f>
        <v>5.656854249492377</v>
      </c>
      <c r="G23">
        <f>AVERAGE(F14:F23)</f>
        <v>2.4150544749917486</v>
      </c>
      <c r="H23">
        <f>G23/G13</f>
        <v>6.1784038372659014</v>
      </c>
      <c r="I23">
        <f>STDEV(F14:F23)/SQRT(5)</f>
        <v>0.86805489428894222</v>
      </c>
      <c r="J23">
        <f>I23/G23</f>
        <v>0.35943491266047239</v>
      </c>
      <c r="K23">
        <f>TTEST(F2:F13,F14:F23,2,2)</f>
        <v>2.9571360901017359E-2</v>
      </c>
    </row>
    <row r="24" spans="1:11" x14ac:dyDescent="0.15">
      <c r="A24" s="2"/>
      <c r="B24" s="4" t="s">
        <v>2</v>
      </c>
      <c r="C24" s="2">
        <v>24.31</v>
      </c>
      <c r="D24" s="2"/>
      <c r="E24" s="2"/>
      <c r="F24" s="2"/>
      <c r="G24" s="2"/>
      <c r="H24" s="2"/>
      <c r="I24" s="2"/>
      <c r="J24" s="2"/>
      <c r="K24" s="2"/>
    </row>
    <row r="25" spans="1:11" x14ac:dyDescent="0.15">
      <c r="A25" s="2"/>
      <c r="B25" s="4"/>
      <c r="C25" s="2">
        <v>24.35</v>
      </c>
      <c r="D25" s="2">
        <f>AVERAGE(C24:C25)</f>
        <v>24.33</v>
      </c>
      <c r="E25" s="2">
        <v>21.38</v>
      </c>
      <c r="F25" s="2">
        <f>(1/2^D25)/(1/2^E25)</f>
        <v>0.12940811548017245</v>
      </c>
      <c r="G25" s="2"/>
      <c r="H25" s="2"/>
      <c r="I25" s="2"/>
      <c r="J25" s="2"/>
      <c r="K25" s="2"/>
    </row>
    <row r="26" spans="1:11" x14ac:dyDescent="0.15">
      <c r="A26" s="2"/>
      <c r="B26" s="4"/>
      <c r="C26" s="2">
        <v>22.79</v>
      </c>
      <c r="D26" s="2"/>
      <c r="E26" s="2"/>
      <c r="F26" s="2"/>
      <c r="G26" s="2"/>
      <c r="H26" s="2"/>
      <c r="I26" s="2"/>
      <c r="J26" s="2"/>
      <c r="K26" s="2"/>
    </row>
    <row r="27" spans="1:11" x14ac:dyDescent="0.15">
      <c r="A27" s="2"/>
      <c r="B27" s="4"/>
      <c r="C27" s="2">
        <v>22.93</v>
      </c>
      <c r="D27" s="2">
        <f>AVERAGE(C26:C27)</f>
        <v>22.86</v>
      </c>
      <c r="E27" s="2">
        <v>21.65</v>
      </c>
      <c r="F27" s="2">
        <f>(1/2^D27)/(1/2^E27)</f>
        <v>0.43226861565393282</v>
      </c>
      <c r="G27" s="2"/>
      <c r="H27" s="2"/>
      <c r="I27" s="2"/>
      <c r="J27" s="2"/>
      <c r="K27" s="2"/>
    </row>
    <row r="28" spans="1:11" x14ac:dyDescent="0.15">
      <c r="A28" s="2"/>
      <c r="B28" s="4"/>
      <c r="C28" s="2">
        <v>22.31</v>
      </c>
      <c r="D28" s="2"/>
      <c r="E28" s="2"/>
      <c r="F28" s="2"/>
      <c r="G28" s="2"/>
      <c r="H28" s="2"/>
      <c r="I28" s="2"/>
      <c r="J28" s="2"/>
      <c r="K28" s="2"/>
    </row>
    <row r="29" spans="1:11" x14ac:dyDescent="0.15">
      <c r="A29" s="2"/>
      <c r="B29" s="4"/>
      <c r="C29" s="2">
        <v>22.46</v>
      </c>
      <c r="D29" s="2">
        <f>AVERAGE(C28:C29)</f>
        <v>22.384999999999998</v>
      </c>
      <c r="E29" s="2">
        <v>21.89</v>
      </c>
      <c r="F29" s="2">
        <f>(1/2^D29)/(1/2^E29)</f>
        <v>0.70956167810019222</v>
      </c>
      <c r="G29" s="2"/>
      <c r="H29" s="2"/>
      <c r="I29" s="2"/>
      <c r="J29" s="2"/>
      <c r="K29" s="2"/>
    </row>
    <row r="30" spans="1:11" x14ac:dyDescent="0.15">
      <c r="A30" s="2"/>
      <c r="B30" s="4"/>
      <c r="C30" s="2">
        <v>23.75</v>
      </c>
      <c r="D30" s="2"/>
      <c r="E30" s="2"/>
      <c r="F30" s="2"/>
      <c r="G30" s="2"/>
      <c r="H30" s="2"/>
      <c r="I30" s="2"/>
      <c r="J30" s="2"/>
      <c r="K30" s="2"/>
    </row>
    <row r="31" spans="1:11" x14ac:dyDescent="0.15">
      <c r="A31" s="2"/>
      <c r="B31" s="4"/>
      <c r="C31" s="2">
        <v>23.46</v>
      </c>
      <c r="D31" s="2">
        <f>AVERAGE(C30:C31)</f>
        <v>23.605</v>
      </c>
      <c r="E31" s="2">
        <v>22.93</v>
      </c>
      <c r="F31" s="2">
        <f>(1/2^D31)/(1/2^E31)</f>
        <v>0.62633221931206395</v>
      </c>
      <c r="G31" s="2"/>
      <c r="H31" s="2"/>
      <c r="I31" s="2"/>
      <c r="J31" s="2"/>
      <c r="K31" s="2"/>
    </row>
    <row r="32" spans="1:11" x14ac:dyDescent="0.15">
      <c r="A32" s="2"/>
      <c r="B32" s="4"/>
      <c r="C32" s="2">
        <v>22.02</v>
      </c>
      <c r="D32" s="2"/>
      <c r="E32" s="2"/>
      <c r="F32" s="2"/>
      <c r="G32" s="2"/>
      <c r="H32" s="2"/>
      <c r="I32" s="2"/>
      <c r="J32" s="2"/>
      <c r="K32" s="2"/>
    </row>
    <row r="33" spans="1:12" x14ac:dyDescent="0.15">
      <c r="A33" s="2"/>
      <c r="B33" s="4"/>
      <c r="C33" s="2">
        <v>22</v>
      </c>
      <c r="D33" s="2">
        <f>AVERAGE(C32:C33)</f>
        <v>22.009999999999998</v>
      </c>
      <c r="E33" s="2">
        <v>22.05</v>
      </c>
      <c r="F33" s="2">
        <f>(1/2^D33)/(1/2^E33)</f>
        <v>1.0281138266560694</v>
      </c>
      <c r="G33" s="2"/>
      <c r="H33" s="2"/>
      <c r="I33" s="2"/>
      <c r="J33" s="2"/>
      <c r="K33" s="2"/>
    </row>
    <row r="34" spans="1:12" x14ac:dyDescent="0.15">
      <c r="A34" s="2"/>
      <c r="B34" s="4"/>
      <c r="C34" s="2">
        <v>22.03</v>
      </c>
      <c r="D34" s="2"/>
      <c r="E34" s="2"/>
      <c r="F34" s="2"/>
      <c r="G34" s="2"/>
      <c r="H34" s="2"/>
      <c r="I34" s="2"/>
      <c r="J34" s="2"/>
      <c r="K34" s="2"/>
    </row>
    <row r="35" spans="1:12" x14ac:dyDescent="0.15">
      <c r="A35" s="2"/>
      <c r="B35" s="4"/>
      <c r="C35" s="2">
        <v>22.38</v>
      </c>
      <c r="D35" s="2">
        <f>AVERAGE(C34:C35)</f>
        <v>22.204999999999998</v>
      </c>
      <c r="E35" s="2">
        <v>21.13</v>
      </c>
      <c r="F35" s="2">
        <f>(1/2^D35)/(1/2^E35)</f>
        <v>0.47467106047525964</v>
      </c>
      <c r="G35" s="2">
        <f>AVERAGE(F24:F35)</f>
        <v>0.56672591927961513</v>
      </c>
      <c r="H35" s="2">
        <f>G35/G13</f>
        <v>1.4498478732522928</v>
      </c>
      <c r="I35" s="2">
        <f>STDEV(F24:F35)/SQRT(6)</f>
        <v>0.12310341061107642</v>
      </c>
      <c r="J35" s="2">
        <f>I35/G35</f>
        <v>0.21721859972022706</v>
      </c>
      <c r="K35" s="2">
        <f>TTEST(F14:F23,F24:F35,2,2)</f>
        <v>4.5183950203373971E-2</v>
      </c>
      <c r="L35">
        <f>TTEST(F2:F13,F24:F35,2,2)</f>
        <v>0.18720796573227119</v>
      </c>
    </row>
    <row r="36" spans="1:12" x14ac:dyDescent="0.15">
      <c r="A36" s="1" t="s">
        <v>6</v>
      </c>
      <c r="B36" s="3" t="s">
        <v>3</v>
      </c>
      <c r="C36" s="1">
        <v>25.49</v>
      </c>
      <c r="D36" s="1"/>
      <c r="E36" s="1"/>
      <c r="F36" s="1"/>
      <c r="G36" s="1"/>
      <c r="H36" s="1"/>
      <c r="I36" s="1"/>
      <c r="J36" s="1"/>
      <c r="K36" s="1"/>
    </row>
    <row r="37" spans="1:12" x14ac:dyDescent="0.15">
      <c r="A37" s="1"/>
      <c r="B37" s="3"/>
      <c r="C37" s="1">
        <v>25.42</v>
      </c>
      <c r="D37" s="1">
        <f>AVERAGE(C36:C37)</f>
        <v>25.454999999999998</v>
      </c>
      <c r="E37" s="1">
        <v>22.57</v>
      </c>
      <c r="F37" s="1">
        <f>(1/2^D37)/(1/2^E37)</f>
        <v>0.13537188069074066</v>
      </c>
      <c r="G37" s="1"/>
      <c r="H37" s="1"/>
      <c r="I37" s="1"/>
      <c r="J37" s="1"/>
      <c r="K37" s="1"/>
    </row>
    <row r="38" spans="1:12" x14ac:dyDescent="0.15">
      <c r="A38" s="1"/>
      <c r="B38" s="3"/>
      <c r="C38" s="1">
        <v>25.55</v>
      </c>
      <c r="D38" s="1"/>
      <c r="E38" s="1"/>
      <c r="F38" s="1"/>
      <c r="G38" s="1"/>
      <c r="H38" s="1"/>
      <c r="I38" s="1"/>
      <c r="J38" s="1"/>
      <c r="K38" s="1"/>
    </row>
    <row r="39" spans="1:12" x14ac:dyDescent="0.15">
      <c r="A39" s="1"/>
      <c r="B39" s="3"/>
      <c r="C39" s="1">
        <v>25.51</v>
      </c>
      <c r="D39" s="1">
        <f>AVERAGE(C38:C39)</f>
        <v>25.53</v>
      </c>
      <c r="E39" s="1">
        <v>22.8</v>
      </c>
      <c r="F39" s="1">
        <f>(1/2^D39)/(1/2^E39)</f>
        <v>0.15072597846134489</v>
      </c>
      <c r="G39" s="1"/>
      <c r="H39" s="1"/>
      <c r="I39" s="1"/>
      <c r="J39" s="1"/>
      <c r="K39" s="1"/>
    </row>
    <row r="40" spans="1:12" x14ac:dyDescent="0.15">
      <c r="A40" s="1"/>
      <c r="B40" s="3"/>
      <c r="C40" s="1">
        <v>25.06</v>
      </c>
      <c r="D40" s="1"/>
      <c r="E40" s="1"/>
      <c r="F40" s="1"/>
      <c r="G40" s="1"/>
      <c r="H40" s="1"/>
      <c r="I40" s="1"/>
      <c r="J40" s="1"/>
      <c r="K40" s="1"/>
    </row>
    <row r="41" spans="1:12" x14ac:dyDescent="0.15">
      <c r="A41" s="1"/>
      <c r="B41" s="3"/>
      <c r="C41" s="1">
        <v>24.88</v>
      </c>
      <c r="D41" s="1">
        <f>AVERAGE(C40:C41)</f>
        <v>24.97</v>
      </c>
      <c r="E41" s="1">
        <v>22.14</v>
      </c>
      <c r="F41" s="1">
        <f>(1/2^D41)/(1/2^E41)</f>
        <v>0.14063231058610168</v>
      </c>
      <c r="G41" s="1"/>
      <c r="H41" s="1"/>
      <c r="I41" s="1"/>
      <c r="J41" s="1"/>
      <c r="K41" s="1"/>
    </row>
    <row r="42" spans="1:12" x14ac:dyDescent="0.15">
      <c r="A42" s="1"/>
      <c r="B42" s="3"/>
      <c r="C42" s="1">
        <v>24.05</v>
      </c>
      <c r="D42" s="1"/>
      <c r="E42" s="1"/>
      <c r="F42" s="1"/>
      <c r="G42" s="1"/>
      <c r="H42" s="1"/>
      <c r="I42" s="1"/>
      <c r="J42" s="1"/>
      <c r="K42" s="1"/>
    </row>
    <row r="43" spans="1:12" x14ac:dyDescent="0.15">
      <c r="A43" s="1"/>
      <c r="B43" s="3"/>
      <c r="C43" s="1">
        <v>24.01</v>
      </c>
      <c r="D43" s="1">
        <f>AVERAGE(C42:C43)</f>
        <v>24.03</v>
      </c>
      <c r="E43" s="1">
        <v>21.71</v>
      </c>
      <c r="F43" s="1">
        <f>(1/2^D43)/(1/2^E43)</f>
        <v>0.20026746939740586</v>
      </c>
      <c r="G43" s="1"/>
      <c r="H43" s="1"/>
      <c r="I43" s="1"/>
      <c r="J43" s="1"/>
      <c r="K43" s="1"/>
    </row>
    <row r="44" spans="1:12" x14ac:dyDescent="0.15">
      <c r="A44" s="1"/>
      <c r="B44" s="3"/>
      <c r="C44" s="1">
        <v>24.19</v>
      </c>
      <c r="D44" s="1"/>
      <c r="E44" s="1"/>
      <c r="F44" s="1"/>
      <c r="G44" s="1"/>
      <c r="H44" s="1"/>
      <c r="I44" s="1"/>
      <c r="J44" s="1"/>
      <c r="K44" s="1"/>
    </row>
    <row r="45" spans="1:12" x14ac:dyDescent="0.15">
      <c r="A45" s="1"/>
      <c r="B45" s="3"/>
      <c r="C45" s="1">
        <v>24.09</v>
      </c>
      <c r="D45" s="1">
        <f>AVERAGE(C44:C45)</f>
        <v>24.14</v>
      </c>
      <c r="E45" s="1">
        <v>22.37</v>
      </c>
      <c r="F45" s="1">
        <f>(1/2^D45)/(1/2^E45)</f>
        <v>0.29320873730796959</v>
      </c>
      <c r="G45" s="1"/>
      <c r="H45" s="1"/>
      <c r="I45" s="1"/>
      <c r="J45" s="1"/>
      <c r="K45" s="1"/>
    </row>
    <row r="46" spans="1:12" x14ac:dyDescent="0.15">
      <c r="A46" s="1"/>
      <c r="B46" s="3"/>
      <c r="C46" s="1">
        <v>23.89</v>
      </c>
      <c r="D46" s="1"/>
      <c r="E46" s="1"/>
      <c r="F46" s="1"/>
      <c r="G46" s="1"/>
      <c r="H46" s="1"/>
      <c r="I46" s="1"/>
      <c r="J46" s="1"/>
      <c r="K46" s="1"/>
    </row>
    <row r="47" spans="1:12" x14ac:dyDescent="0.15">
      <c r="A47" s="1"/>
      <c r="B47" s="3"/>
      <c r="C47" s="1">
        <v>23.76</v>
      </c>
      <c r="D47" s="1">
        <f>AVERAGE(C46:C47)</f>
        <v>23.825000000000003</v>
      </c>
      <c r="E47" s="1">
        <v>21.82</v>
      </c>
      <c r="F47" s="1">
        <f>(1/2^D47)/(1/2^E47)</f>
        <v>0.24913506570696675</v>
      </c>
      <c r="G47" s="1">
        <f>AVERAGE(F36:F47)</f>
        <v>0.19489024035842159</v>
      </c>
      <c r="H47" s="1">
        <v>1</v>
      </c>
      <c r="I47" s="1">
        <f>STDEV(F36:F47)/SQRT(6)</f>
        <v>2.6504579869193131E-2</v>
      </c>
      <c r="J47" s="1">
        <f>I47/G47</f>
        <v>0.13599747129691411</v>
      </c>
      <c r="K47" s="1"/>
    </row>
    <row r="48" spans="1:12" x14ac:dyDescent="0.15">
      <c r="B48" s="5" t="s">
        <v>4</v>
      </c>
      <c r="C48">
        <v>23.55</v>
      </c>
    </row>
    <row r="49" spans="1:11" x14ac:dyDescent="0.15">
      <c r="B49" s="5"/>
      <c r="C49">
        <v>23.61</v>
      </c>
      <c r="D49">
        <f>AVERAGE(C48:C49)</f>
        <v>23.58</v>
      </c>
      <c r="E49">
        <v>22.48</v>
      </c>
      <c r="F49">
        <f>(1/2^D49)/(1/2^E49)</f>
        <v>0.46651649576840409</v>
      </c>
    </row>
    <row r="50" spans="1:11" x14ac:dyDescent="0.15">
      <c r="B50" s="5"/>
      <c r="C50">
        <v>21.48</v>
      </c>
    </row>
    <row r="51" spans="1:11" x14ac:dyDescent="0.15">
      <c r="B51" s="5"/>
      <c r="C51">
        <v>21.35</v>
      </c>
      <c r="D51">
        <f>AVERAGE(C50:C51)</f>
        <v>21.414999999999999</v>
      </c>
      <c r="E51">
        <v>22.75</v>
      </c>
      <c r="F51">
        <f>(1/2^D51)/(1/2^E51)</f>
        <v>2.5227548176625034</v>
      </c>
    </row>
    <row r="52" spans="1:11" x14ac:dyDescent="0.15">
      <c r="B52" s="5"/>
      <c r="C52">
        <v>20.46</v>
      </c>
      <c r="J52" t="s">
        <v>7</v>
      </c>
    </row>
    <row r="53" spans="1:11" x14ac:dyDescent="0.15">
      <c r="B53" s="5"/>
      <c r="C53">
        <v>20.52</v>
      </c>
      <c r="D53">
        <f>AVERAGE(C52:C53)</f>
        <v>20.490000000000002</v>
      </c>
      <c r="E53">
        <v>21.73</v>
      </c>
      <c r="F53">
        <f>(1/2^D53)/(1/2^E53)</f>
        <v>2.3619853228590557</v>
      </c>
    </row>
    <row r="54" spans="1:11" x14ac:dyDescent="0.15">
      <c r="B54" s="5"/>
      <c r="C54">
        <v>19.239999999999998</v>
      </c>
    </row>
    <row r="55" spans="1:11" x14ac:dyDescent="0.15">
      <c r="B55" s="5"/>
      <c r="C55">
        <v>19.36</v>
      </c>
      <c r="D55">
        <f>AVERAGE(C54:C55)</f>
        <v>19.299999999999997</v>
      </c>
      <c r="E55">
        <v>21.41</v>
      </c>
      <c r="F55">
        <f>(1/2^D55)/(1/2^E55)</f>
        <v>4.3169129460177178</v>
      </c>
    </row>
    <row r="56" spans="1:11" x14ac:dyDescent="0.15">
      <c r="B56" s="5"/>
      <c r="C56">
        <v>21.22</v>
      </c>
    </row>
    <row r="57" spans="1:11" x14ac:dyDescent="0.15">
      <c r="B57" s="5"/>
      <c r="C57">
        <v>21.32</v>
      </c>
      <c r="D57">
        <f>AVERAGE(C56:C57)</f>
        <v>21.27</v>
      </c>
      <c r="E57">
        <v>21.64</v>
      </c>
      <c r="F57">
        <f>(1/2^D57)/(1/2^E57)</f>
        <v>1.2923528306374925</v>
      </c>
      <c r="G57">
        <f>AVERAGE(F48:F57)</f>
        <v>2.1921044825890346</v>
      </c>
      <c r="H57">
        <f>G57/G47</f>
        <v>11.247892549968366</v>
      </c>
      <c r="I57">
        <f>STDEV(F48:F57)/SQRT(5)</f>
        <v>0.64962324025862928</v>
      </c>
      <c r="J57">
        <f>I57/G57</f>
        <v>0.29634684177616255</v>
      </c>
      <c r="K57">
        <f>TTEST(F36:F47,F48:F57,2,2)</f>
        <v>7.8525324219473822E-3</v>
      </c>
    </row>
    <row r="58" spans="1:11" x14ac:dyDescent="0.15">
      <c r="A58" s="2"/>
      <c r="B58" s="4" t="s">
        <v>5</v>
      </c>
      <c r="C58" s="2">
        <v>24.51</v>
      </c>
      <c r="D58" s="2"/>
      <c r="E58" s="2"/>
      <c r="F58" s="2"/>
      <c r="G58" s="2"/>
      <c r="H58" s="2"/>
      <c r="I58" s="2"/>
      <c r="J58" s="2"/>
      <c r="K58" s="2"/>
    </row>
    <row r="59" spans="1:11" x14ac:dyDescent="0.15">
      <c r="A59" s="2"/>
      <c r="B59" s="4"/>
      <c r="C59" s="2">
        <v>24.32</v>
      </c>
      <c r="D59" s="2">
        <f>AVERAGE(C58:C59)</f>
        <v>24.414999999999999</v>
      </c>
      <c r="E59" s="2">
        <v>21.38</v>
      </c>
      <c r="F59" s="2">
        <f>(1/2^D59)/(1/2^E59)</f>
        <v>0.12200397009702799</v>
      </c>
      <c r="G59" s="2"/>
      <c r="H59" s="2"/>
      <c r="I59" s="2"/>
      <c r="J59" s="2"/>
      <c r="K59" s="2"/>
    </row>
    <row r="60" spans="1:11" x14ac:dyDescent="0.15">
      <c r="A60" s="2"/>
      <c r="B60" s="4"/>
      <c r="C60" s="2">
        <v>23.67</v>
      </c>
      <c r="D60" s="2"/>
      <c r="E60" s="2"/>
      <c r="F60" s="2"/>
      <c r="G60" s="2"/>
      <c r="H60" s="2"/>
      <c r="I60" s="2"/>
      <c r="J60" s="2"/>
      <c r="K60" s="2"/>
    </row>
    <row r="61" spans="1:11" x14ac:dyDescent="0.15">
      <c r="A61" s="2"/>
      <c r="B61" s="4"/>
      <c r="C61" s="2">
        <v>23.77</v>
      </c>
      <c r="D61" s="2">
        <f>AVERAGE(C60:C61)</f>
        <v>23.72</v>
      </c>
      <c r="E61" s="2">
        <v>21.65</v>
      </c>
      <c r="F61" s="2">
        <f>(1/2^D61)/(1/2^E61)</f>
        <v>0.23815949951098445</v>
      </c>
      <c r="G61" s="2"/>
      <c r="H61" s="2"/>
      <c r="I61" s="2"/>
      <c r="J61" s="2"/>
      <c r="K61" s="2"/>
    </row>
    <row r="62" spans="1:11" x14ac:dyDescent="0.15">
      <c r="A62" s="2"/>
      <c r="B62" s="4"/>
      <c r="C62" s="2">
        <v>23.61</v>
      </c>
      <c r="D62" s="2"/>
      <c r="E62" s="2"/>
      <c r="F62" s="2"/>
      <c r="G62" s="2"/>
      <c r="H62" s="2"/>
      <c r="I62" s="2"/>
      <c r="J62" s="2"/>
      <c r="K62" s="2"/>
    </row>
    <row r="63" spans="1:11" x14ac:dyDescent="0.15">
      <c r="A63" s="2"/>
      <c r="B63" s="4"/>
      <c r="C63" s="2">
        <v>23.67</v>
      </c>
      <c r="D63" s="2">
        <f>AVERAGE(C62:C63)</f>
        <v>23.64</v>
      </c>
      <c r="E63" s="2">
        <v>21.89</v>
      </c>
      <c r="F63" s="2">
        <f>(1/2^D63)/(1/2^E63)</f>
        <v>0.29730177875068037</v>
      </c>
      <c r="G63" s="2"/>
      <c r="H63" s="2"/>
      <c r="I63" s="2"/>
      <c r="J63" s="2"/>
      <c r="K63" s="2"/>
    </row>
    <row r="64" spans="1:11" x14ac:dyDescent="0.15">
      <c r="A64" s="2"/>
      <c r="B64" s="4"/>
      <c r="C64" s="2">
        <v>23.73</v>
      </c>
      <c r="D64" s="2"/>
      <c r="E64" s="2"/>
      <c r="F64" s="2"/>
      <c r="G64" s="2"/>
      <c r="H64" s="2"/>
      <c r="I64" s="2"/>
      <c r="J64" s="2"/>
      <c r="K64" s="2"/>
    </row>
    <row r="65" spans="1:12" x14ac:dyDescent="0.15">
      <c r="A65" s="2"/>
      <c r="B65" s="4"/>
      <c r="C65" s="2">
        <v>23.93</v>
      </c>
      <c r="D65" s="2">
        <f>AVERAGE(C64:C65)</f>
        <v>23.83</v>
      </c>
      <c r="E65" s="2">
        <v>22.93</v>
      </c>
      <c r="F65" s="2">
        <f>(1/2^D65)/(1/2^E65)</f>
        <v>0.5358867312681479</v>
      </c>
      <c r="G65" s="2"/>
      <c r="H65" s="2"/>
      <c r="I65" s="2"/>
      <c r="J65" s="2"/>
      <c r="K65" s="2"/>
    </row>
    <row r="66" spans="1:12" x14ac:dyDescent="0.15">
      <c r="A66" s="2"/>
      <c r="B66" s="4"/>
      <c r="C66" s="2">
        <v>21.14</v>
      </c>
      <c r="D66" s="2"/>
      <c r="E66" s="2"/>
      <c r="F66" s="2"/>
      <c r="G66" s="2"/>
      <c r="H66" s="2"/>
      <c r="I66" s="2"/>
      <c r="J66" s="2"/>
      <c r="K66" s="2"/>
    </row>
    <row r="67" spans="1:12" x14ac:dyDescent="0.15">
      <c r="A67" s="2"/>
      <c r="B67" s="4"/>
      <c r="C67" s="2">
        <v>21.11</v>
      </c>
      <c r="D67" s="2">
        <f>AVERAGE(C66:C67)</f>
        <v>21.125</v>
      </c>
      <c r="E67" s="2">
        <v>21.22</v>
      </c>
      <c r="F67" s="2">
        <f>(1/2^D67)/(1/2^E67)</f>
        <v>1.06806540804785</v>
      </c>
      <c r="G67" s="2"/>
      <c r="H67" s="2"/>
      <c r="I67" s="2"/>
      <c r="J67" s="2"/>
      <c r="K67" s="2"/>
    </row>
    <row r="68" spans="1:12" x14ac:dyDescent="0.15">
      <c r="A68" s="2"/>
      <c r="B68" s="4"/>
      <c r="C68" s="2">
        <v>21.89</v>
      </c>
      <c r="D68" s="2"/>
      <c r="E68" s="2"/>
      <c r="F68" s="2"/>
      <c r="G68" s="2"/>
      <c r="H68" s="2"/>
      <c r="I68" s="2"/>
      <c r="J68" s="2"/>
      <c r="K68" s="2"/>
    </row>
    <row r="69" spans="1:12" x14ac:dyDescent="0.15">
      <c r="A69" s="2"/>
      <c r="B69" s="4"/>
      <c r="C69" s="2">
        <v>21.88</v>
      </c>
      <c r="D69" s="2">
        <f>AVERAGE(C68:C69)</f>
        <v>21.884999999999998</v>
      </c>
      <c r="E69" s="2">
        <v>21.13</v>
      </c>
      <c r="F69" s="2">
        <f>(1/2^D69)/(1/2^E69)</f>
        <v>0.59254638547079197</v>
      </c>
      <c r="G69" s="2">
        <f>AVERAGE(F58:F69)</f>
        <v>0.47566062885758048</v>
      </c>
      <c r="H69" s="2">
        <f>G69/G47</f>
        <v>2.4406590498467011</v>
      </c>
      <c r="I69" s="2">
        <f>STDEV(F58:F69)/SQRT(6)</f>
        <v>0.13922698302366113</v>
      </c>
      <c r="J69" s="2">
        <f>I69/G69</f>
        <v>0.29270234822261831</v>
      </c>
      <c r="K69" s="2">
        <f>TTEST(F48:F57,F58:F69,2,2)</f>
        <v>1.9683892406471053E-2</v>
      </c>
      <c r="L69">
        <f>TTEST(F36:F47,F58:F69,2,2)</f>
        <v>7.5739021054022054E-2</v>
      </c>
    </row>
  </sheetData>
  <mergeCells count="6">
    <mergeCell ref="B2:B13"/>
    <mergeCell ref="B24:B35"/>
    <mergeCell ref="B14:B23"/>
    <mergeCell ref="B48:B57"/>
    <mergeCell ref="B58:B69"/>
    <mergeCell ref="B36:B47"/>
  </mergeCells>
  <phoneticPr fontId="1" type="noConversion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fig9.c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2022-11-27T11:55:49Z</dcterms:modified>
</cp:coreProperties>
</file>